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196c2dfc7c77a6fb/Documents/"/>
    </mc:Choice>
  </mc:AlternateContent>
  <xr:revisionPtr revIDLastSave="192" documentId="8_{3E7E9B26-A971-4C3F-BD03-FCEAC9A2A8F2}" xr6:coauthVersionLast="47" xr6:coauthVersionMax="47" xr10:uidLastSave="{82A9073A-A48A-435F-A988-25707428A911}"/>
  <bookViews>
    <workbookView xWindow="-110" yWindow="-110" windowWidth="19420" windowHeight="11020" xr2:uid="{9DCF3EF4-82AA-4132-B8AC-68C45225F28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J11" i="1" l="1"/>
  <c r="J10" i="1"/>
  <c r="J8" i="1"/>
  <c r="J7" i="1"/>
  <c r="J6" i="1"/>
  <c r="J5" i="1"/>
  <c r="J4" i="1"/>
  <c r="J2" i="1"/>
  <c r="M3" i="1"/>
  <c r="M11" i="1" l="1"/>
  <c r="N11" i="1" s="1"/>
  <c r="G11" i="1"/>
  <c r="M10" i="1"/>
  <c r="N10" i="1" s="1"/>
  <c r="G10" i="1"/>
  <c r="M9" i="1"/>
  <c r="G9" i="1"/>
  <c r="M8" i="1"/>
  <c r="N8" i="1" s="1"/>
  <c r="G8" i="1"/>
  <c r="M7" i="1"/>
  <c r="G7" i="1"/>
  <c r="M6" i="1"/>
  <c r="N6" i="1" s="1"/>
  <c r="G6" i="1"/>
  <c r="M5" i="1"/>
  <c r="N5" i="1" s="1"/>
  <c r="G5" i="1"/>
  <c r="M4" i="1"/>
  <c r="G4" i="1"/>
  <c r="N3" i="1"/>
  <c r="G3" i="1"/>
  <c r="J3" i="1" s="1"/>
  <c r="N2" i="1"/>
  <c r="M2" i="1"/>
  <c r="G2" i="1"/>
  <c r="N9" i="1" l="1"/>
  <c r="J9" i="1"/>
  <c r="H9" i="1"/>
  <c r="N7" i="1"/>
  <c r="H6" i="1"/>
  <c r="H4" i="1"/>
  <c r="H3" i="1"/>
  <c r="N4" i="1"/>
  <c r="H11" i="1"/>
  <c r="H8" i="1"/>
  <c r="H5" i="1"/>
  <c r="H2" i="1"/>
  <c r="H10" i="1"/>
  <c r="H7" i="1"/>
</calcChain>
</file>

<file path=xl/sharedStrings.xml><?xml version="1.0" encoding="utf-8"?>
<sst xmlns="http://schemas.openxmlformats.org/spreadsheetml/2006/main" count="121" uniqueCount="98">
  <si>
    <t>Risk ID</t>
  </si>
  <si>
    <t>Risk Category</t>
  </si>
  <si>
    <t>Risk Owner</t>
  </si>
  <si>
    <t>Inherent
Likelihood
(1-5)</t>
  </si>
  <si>
    <t>Inherent
Impact
(1-5)</t>
  </si>
  <si>
    <t>Inherent
Risk Score</t>
  </si>
  <si>
    <t>Inherent
Rating</t>
  </si>
  <si>
    <t>Existing Controls</t>
  </si>
  <si>
    <t>Control
Effectiveness
(1-5)</t>
  </si>
  <si>
    <t>Residual
Likelihood
(1-5)</t>
  </si>
  <si>
    <t>Residual
Impact
(1-5)</t>
  </si>
  <si>
    <t>Residual
Risk Score</t>
  </si>
  <si>
    <t>Residual
Rating</t>
  </si>
  <si>
    <t>Treatment
Option</t>
  </si>
  <si>
    <t>Mitigation Action</t>
  </si>
  <si>
    <t>Action Owner</t>
  </si>
  <si>
    <t>Due Date</t>
  </si>
  <si>
    <t>KRI</t>
  </si>
  <si>
    <t>Status</t>
  </si>
  <si>
    <t>Last
Reviewed</t>
  </si>
  <si>
    <t>R-001</t>
  </si>
  <si>
    <t>Cyber / IS</t>
  </si>
  <si>
    <t>CISO</t>
  </si>
  <si>
    <t>Quarterly vulnerability scans; WAF deployed; incident response plan in place</t>
  </si>
  <si>
    <t>Reduce + Transfer</t>
  </si>
  <si>
    <t>Implement 30-day critical-CVE patching SLA; purchase $5M cyber-liability insurance</t>
  </si>
  <si>
    <t>IT Infrastructure Mgr</t>
  </si>
  <si>
    <t>Unpatched critical CVEs &gt; 30 days</t>
  </si>
  <si>
    <t>Open</t>
  </si>
  <si>
    <t>R-002</t>
  </si>
  <si>
    <t>Reduce</t>
  </si>
  <si>
    <t>In Progress</t>
  </si>
  <si>
    <t>R-003</t>
  </si>
  <si>
    <t>R-004</t>
  </si>
  <si>
    <t>R-005</t>
  </si>
  <si>
    <t>R-006</t>
  </si>
  <si>
    <t>Third-Party</t>
  </si>
  <si>
    <t>CTO</t>
  </si>
  <si>
    <t>Vendor SLA monitoring; basic DR plan exists</t>
  </si>
  <si>
    <t>Cloud Architect</t>
  </si>
  <si>
    <t>Vendor SLA breach count</t>
  </si>
  <si>
    <t>R-007</t>
  </si>
  <si>
    <t>R-008</t>
  </si>
  <si>
    <t>R-009</t>
  </si>
  <si>
    <t>Business Continuity</t>
  </si>
  <si>
    <t>CIO</t>
  </si>
  <si>
    <t>DR plan exists; annual tabletop exercise conducted; offsite backups</t>
  </si>
  <si>
    <t>Upgrade backup generators; contract secondary hot-site; conduct live DR exercise by Q3</t>
  </si>
  <si>
    <t>IT Operations Mgr</t>
  </si>
  <si>
    <t>DR exercise success rate (%)</t>
  </si>
  <si>
    <t>R-010</t>
  </si>
  <si>
    <t>Identity &amp; Access Management</t>
  </si>
  <si>
    <t>IT Operations Manager</t>
  </si>
  <si>
    <t>HR termination checklist and policy that IT is notified within 24 hours of a termination occurrence. IT policy that known terminations are processed within 24 hrs. No other controls in place.</t>
  </si>
  <si>
    <t>Implement automated deprovisioning directly activated by the HR system's termination event which removes the manual notification step.</t>
  </si>
  <si>
    <t xml:space="preserve"> Number of terminated employee accounts active &gt;24 hours after termination</t>
  </si>
  <si>
    <t>Data Loss Prevention</t>
  </si>
  <si>
    <t>Information Security Manager</t>
  </si>
  <si>
    <t>Since offboarding utilizes manual HR-to-IT notification rather than automation, there is a risk that terminated employee VPN and Active Directory accounts continue to remain active for 48+ hours post-termination, which could lead to data exfiltration by a former employee or unauthorized access.</t>
  </si>
  <si>
    <t>Due to unpatched critical vulnerabilities in the public-facing web application, there is a risk that an attacker will exploit the vulnerability to exfiltrate customer PII, which could lead to regulatory fines, remediation costs, and reputational damage.</t>
  </si>
  <si>
    <t>Risk Description</t>
  </si>
  <si>
    <t>Acceptable Use Policy prohibits use of personal cloud storage for work-related files. Policy is not enforced.</t>
  </si>
  <si>
    <t>Implement the use of a third-party file-sharing vendor that has been vetted by the Security Team for the purpose of sharing work-related files. Implement a block on uploading to unapproved cloud storage domains.</t>
  </si>
  <si>
    <t>Because employees do not have an approved file-sharing alternative, they might use personal cloud storage accounts to share work-related files, which could lead to customer PII being stored outside control of the company without encryption or access logs, and therefore exploitation of sensitive information by a third party could occur.</t>
  </si>
  <si>
    <t>Number of upload attempts to unapproved cloud domains per month.</t>
  </si>
  <si>
    <t>Identity &amp; Access Management Lead</t>
  </si>
  <si>
    <t>Because MFA is optional rather than enforced for remote access and privileged accounts, there is a risk that a phishing attack harvesting a password alone can successfully compromise an account which could lead to unauthorized access to internal systems.</t>
  </si>
  <si>
    <t>MFA available but optional. Currenlt enabled voluntarily by 55% of users.</t>
  </si>
  <si>
    <t>Implement a policy to make MFA mandatory for remote access and privileged accounts.</t>
  </si>
  <si>
    <t>% of remote access users and privileged account users.</t>
  </si>
  <si>
    <t>Vulnerability Management</t>
  </si>
  <si>
    <t>IT Infrastructure Manager</t>
  </si>
  <si>
    <t>Because patch deployment for employee laptops is manual and inconsistent rather than centrally enforced, there is a risk that known vulnerabilities remian unpatched for 60+ days on some devices, which could lead to attacker exploitation.</t>
  </si>
  <si>
    <t>Patch management exists but deployment is manual per device.</t>
  </si>
  <si>
    <t>Implement a centrally enforced deployment of patches to all employee laptops with critical vulnerabilities remediated within 15 days and high vulnerabilities within 30 days.</t>
  </si>
  <si>
    <t>Percentage of Critical/High vulnerabilities remediated within SLA (15/30 days) per month.</t>
  </si>
  <si>
    <t>Because of critical dependency on a single cloud-hosting provider with no RTO guarantee, there is a risk that a provider outage exceeds 24 hours, which could lead to service disruption, SLA penalty fees, and reputational damage.</t>
  </si>
  <si>
    <t>Negotiate contractual RTO/RPO and review vendor insurance</t>
  </si>
  <si>
    <t>Third-Party/Vendor Risk</t>
  </si>
  <si>
    <t>Vendor Risk Manager</t>
  </si>
  <si>
    <t>Because vendor access reviews are not completed on a regular schedule, there is a risk that third-party contractors retain access to internal systems after engagement ends, which could lead to an expanded attack surface via accounts that are not actively monitored.</t>
  </si>
  <si>
    <t>Vendor access is granted upon engagement; no formal offboarding or periodic review process.</t>
  </si>
  <si>
    <t>Implement conditional access for vendors that has an automatic expiration date when the contract ends. Implement quarterly vendor recertification requiring Vendor Risk Management sign-off.</t>
  </si>
  <si>
    <t>Vendor Risk Management</t>
  </si>
  <si>
    <t>Number of vendor accounts with active access beyond their contract end date.</t>
  </si>
  <si>
    <t>Detection &amp; Response</t>
  </si>
  <si>
    <t>SOC Manager</t>
  </si>
  <si>
    <t>Because logging is enabled inconsistently across cloud and on-prem systems, there is a risk that security incidents go undetected for extended periods, which could lead to delayed incident containment and increased breach scope.</t>
  </si>
  <si>
    <t>Logging is enabled on core network infrastructure; cloud workload logging inconsistent.</t>
  </si>
  <si>
    <t>Extend centralized SIEM ingestion to all cloud and on-prem systems, with a defined minimum logging baseline (authentication, privilege escalation, and data access events) applied to all new systems at provisioning, and automated alerting configured for high-risk event patterns</t>
  </si>
  <si>
    <t>% of cloud and on-prem systems that are included in logging practices.</t>
  </si>
  <si>
    <t>Because of the data center’s location in a flood-prone zone with aging backup-power infrastructure, there is a risk that a severe weather event disables the primary data center for a significant timeframe, which could lead to failure to meet the RTO on critical services and SLA penalty payments.</t>
  </si>
  <si>
    <t>IT Governance</t>
  </si>
  <si>
    <t>IT Governance Manager</t>
  </si>
  <si>
    <t>Because employees can sign up for free-tier SaaS tools without IT/security review, there is a risk that unvetted applications with unknown security postures end up processing company data, which could lead to data exposure outside any approved vendor risk assessment.</t>
  </si>
  <si>
    <t>Acceptable Use Policy refers to an approved software list, but there is no technical enforcement — nothing actually stops someone from signing up for a new SaaS tool with a work email.</t>
  </si>
  <si>
    <t>Deploy a SaaS discovery tool to detect unsanctioned application usage across the network, paired with a defined intake process allowing employees to request new tool approval within a 5-business-day SLA</t>
  </si>
  <si>
    <t>Number of unaproved application discoveries per month.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</si>
</sst>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1"/>
      <color rgb="FFFFFFFF"/>
      <name val="Arial"/>
      <charset val="1"/>
    </font>
    <font>
      <b/>
      <sz val="10"/>
      <name val="Arial"/>
      <charset val="1"/>
    </font>
    <font>
      <sz val="10"/>
      <name val="Arial"/>
      <charset val="1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1A5276"/>
        <bgColor rgb="FF1B4F72"/>
      </patternFill>
    </fill>
    <fill>
      <patternFill patternType="solid">
        <fgColor rgb="FFD6EAF8"/>
        <bgColor rgb="FFCCFFFF"/>
      </patternFill>
    </fill>
  </fills>
  <borders count="2">
    <border>
      <left/>
      <right/>
      <top/>
      <bottom/>
      <diagonal/>
    </border>
    <border>
      <left style="thin">
        <color rgb="FFB0C4DE"/>
      </left>
      <right style="thin">
        <color rgb="FFB0C4DE"/>
      </right>
      <top style="thin">
        <color rgb="FFB0C4DE"/>
      </top>
      <bottom style="thin">
        <color rgb="FFB0C4DE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14" fontId="4" fillId="3" borderId="1" xfId="0" applyNumberFormat="1" applyFont="1" applyFill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8">
    <dxf>
      <font>
        <b/>
        <sz val="10"/>
        <color rgb="FFFFFFFF"/>
        <name val="Arial"/>
        <charset val="1"/>
      </font>
      <fill>
        <patternFill>
          <bgColor rgb="FF27AE60"/>
        </patternFill>
      </fill>
    </dxf>
    <dxf>
      <font>
        <b/>
        <sz val="10"/>
        <color rgb="FF000000"/>
        <name val="Arial"/>
        <charset val="1"/>
      </font>
      <fill>
        <patternFill>
          <bgColor rgb="FFF39C12"/>
        </patternFill>
      </fill>
    </dxf>
    <dxf>
      <font>
        <b/>
        <sz val="10"/>
        <color rgb="FFFFFFFF"/>
        <name val="Arial"/>
        <charset val="1"/>
      </font>
      <fill>
        <patternFill>
          <bgColor rgb="FFE74C3C"/>
        </patternFill>
      </fill>
    </dxf>
    <dxf>
      <font>
        <b/>
        <sz val="10"/>
        <color rgb="FFFFFFFF"/>
        <name val="Arial"/>
        <charset val="1"/>
      </font>
      <fill>
        <patternFill>
          <bgColor rgb="FFC0392B"/>
        </patternFill>
      </fill>
    </dxf>
    <dxf>
      <font>
        <b/>
        <sz val="10"/>
        <color rgb="FFFFFFFF"/>
        <name val="Arial"/>
        <charset val="1"/>
      </font>
      <fill>
        <patternFill>
          <bgColor rgb="FF27AE60"/>
        </patternFill>
      </fill>
    </dxf>
    <dxf>
      <font>
        <b/>
        <sz val="10"/>
        <color rgb="FF000000"/>
        <name val="Arial"/>
        <charset val="1"/>
      </font>
      <fill>
        <patternFill>
          <bgColor rgb="FFF39C12"/>
        </patternFill>
      </fill>
    </dxf>
    <dxf>
      <font>
        <b/>
        <sz val="10"/>
        <color rgb="FFFFFFFF"/>
        <name val="Arial"/>
        <charset val="1"/>
      </font>
      <fill>
        <patternFill>
          <bgColor rgb="FFE74C3C"/>
        </patternFill>
      </fill>
    </dxf>
    <dxf>
      <font>
        <b/>
        <sz val="10"/>
        <color rgb="FFFFFFFF"/>
        <name val="Arial"/>
        <charset val="1"/>
      </font>
      <fill>
        <patternFill>
          <bgColor rgb="FFC0392B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00F3BD-64FA-4D3E-95CF-9DFA4970C94D}">
  <dimension ref="A1:U11"/>
  <sheetViews>
    <sheetView tabSelected="1" workbookViewId="0">
      <selection activeCell="W11" sqref="W11"/>
    </sheetView>
  </sheetViews>
  <sheetFormatPr defaultRowHeight="14.5" x14ac:dyDescent="0.35"/>
  <cols>
    <col min="2" max="2" width="13.453125" customWidth="1"/>
    <col min="3" max="3" width="41.36328125" customWidth="1"/>
    <col min="4" max="4" width="17.54296875" customWidth="1"/>
    <col min="5" max="5" width="12.6328125" customWidth="1"/>
    <col min="9" max="9" width="30.6328125" customWidth="1"/>
    <col min="10" max="10" width="14.08984375" customWidth="1"/>
    <col min="11" max="11" width="11.54296875" customWidth="1"/>
    <col min="15" max="15" width="14" customWidth="1"/>
    <col min="16" max="16" width="38.453125" customWidth="1"/>
    <col min="17" max="17" width="11.453125" customWidth="1"/>
    <col min="18" max="18" width="12.54296875" customWidth="1"/>
    <col min="19" max="19" width="21.90625" customWidth="1"/>
    <col min="20" max="20" width="13.26953125" customWidth="1"/>
    <col min="21" max="21" width="14.26953125" customWidth="1"/>
  </cols>
  <sheetData>
    <row r="1" spans="1:21" ht="68.5" customHeight="1" x14ac:dyDescent="0.35">
      <c r="A1" s="1" t="s">
        <v>0</v>
      </c>
      <c r="B1" s="1" t="s">
        <v>1</v>
      </c>
      <c r="C1" s="1" t="s">
        <v>60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</row>
    <row r="2" spans="1:21" ht="102" customHeight="1" x14ac:dyDescent="0.35">
      <c r="A2" s="6" t="s">
        <v>20</v>
      </c>
      <c r="B2" s="6" t="s">
        <v>21</v>
      </c>
      <c r="C2" s="7" t="s">
        <v>59</v>
      </c>
      <c r="D2" s="6" t="s">
        <v>22</v>
      </c>
      <c r="E2" s="6">
        <v>4</v>
      </c>
      <c r="F2" s="6">
        <v>5</v>
      </c>
      <c r="G2" s="2">
        <f t="shared" ref="G2:G11" si="0">E2*F2</f>
        <v>20</v>
      </c>
      <c r="H2" s="3" t="str">
        <f t="shared" ref="H2:H11" si="1">IF(G2&gt;=15,"Extreme",IF(G2&gt;=10,"High",IF(G2&gt;=5,"Medium","Low")))</f>
        <v>Extreme</v>
      </c>
      <c r="I2" s="7" t="s">
        <v>23</v>
      </c>
      <c r="J2" s="6">
        <f t="shared" ref="J2:J11" si="2">IF(G2=0,"",ROUND((1-(M2/G2))*5,1))</f>
        <v>2</v>
      </c>
      <c r="K2" s="6">
        <v>3</v>
      </c>
      <c r="L2" s="6">
        <v>4</v>
      </c>
      <c r="M2" s="2">
        <f t="shared" ref="M2:M11" si="3">K2*L2</f>
        <v>12</v>
      </c>
      <c r="N2" s="3" t="str">
        <f t="shared" ref="N2:N11" si="4">IF(M2&gt;=15,"Extreme",IF(M2&gt;=10,"High",IF(M2&gt;=5,"Medium","Low")))</f>
        <v>High</v>
      </c>
      <c r="O2" s="6" t="s">
        <v>24</v>
      </c>
      <c r="P2" s="7" t="s">
        <v>25</v>
      </c>
      <c r="Q2" s="6" t="s">
        <v>26</v>
      </c>
      <c r="R2" s="10">
        <v>46295</v>
      </c>
      <c r="S2" s="7" t="s">
        <v>27</v>
      </c>
      <c r="T2" s="6" t="s">
        <v>28</v>
      </c>
      <c r="U2" s="10">
        <v>46188</v>
      </c>
    </row>
    <row r="3" spans="1:21" ht="95.5" customHeight="1" x14ac:dyDescent="0.35">
      <c r="A3" s="8" t="s">
        <v>29</v>
      </c>
      <c r="B3" s="8" t="s">
        <v>51</v>
      </c>
      <c r="C3" s="9" t="s">
        <v>58</v>
      </c>
      <c r="D3" s="8" t="s">
        <v>52</v>
      </c>
      <c r="E3" s="8">
        <v>3</v>
      </c>
      <c r="F3" s="8">
        <v>4</v>
      </c>
      <c r="G3" s="4">
        <f t="shared" si="0"/>
        <v>12</v>
      </c>
      <c r="H3" s="5" t="str">
        <f t="shared" si="1"/>
        <v>High</v>
      </c>
      <c r="I3" s="9" t="s">
        <v>53</v>
      </c>
      <c r="J3" s="8">
        <f t="shared" si="2"/>
        <v>0</v>
      </c>
      <c r="K3" s="8">
        <v>3</v>
      </c>
      <c r="L3" s="8">
        <v>4</v>
      </c>
      <c r="M3" s="4">
        <f>K3*L3</f>
        <v>12</v>
      </c>
      <c r="N3" s="5" t="str">
        <f t="shared" si="4"/>
        <v>High</v>
      </c>
      <c r="O3" s="8" t="s">
        <v>30</v>
      </c>
      <c r="P3" s="9" t="s">
        <v>54</v>
      </c>
      <c r="Q3" s="8" t="s">
        <v>52</v>
      </c>
      <c r="R3" s="11">
        <v>46265</v>
      </c>
      <c r="S3" s="9" t="s">
        <v>55</v>
      </c>
      <c r="T3" s="8" t="s">
        <v>28</v>
      </c>
      <c r="U3" s="11">
        <v>46174</v>
      </c>
    </row>
    <row r="4" spans="1:21" ht="137.5" customHeight="1" x14ac:dyDescent="0.35">
      <c r="A4" s="6" t="s">
        <v>32</v>
      </c>
      <c r="B4" s="6" t="s">
        <v>56</v>
      </c>
      <c r="C4" s="7" t="s">
        <v>63</v>
      </c>
      <c r="D4" s="6" t="s">
        <v>57</v>
      </c>
      <c r="E4" s="6">
        <v>4</v>
      </c>
      <c r="F4" s="6">
        <v>4</v>
      </c>
      <c r="G4" s="2">
        <f t="shared" si="0"/>
        <v>16</v>
      </c>
      <c r="H4" s="3" t="str">
        <f t="shared" si="1"/>
        <v>Extreme</v>
      </c>
      <c r="I4" s="7" t="s">
        <v>61</v>
      </c>
      <c r="J4" s="6">
        <f t="shared" si="2"/>
        <v>0</v>
      </c>
      <c r="K4" s="6">
        <v>4</v>
      </c>
      <c r="L4" s="6">
        <v>4</v>
      </c>
      <c r="M4" s="2">
        <f t="shared" si="3"/>
        <v>16</v>
      </c>
      <c r="N4" s="3" t="str">
        <f t="shared" si="4"/>
        <v>Extreme</v>
      </c>
      <c r="O4" s="6" t="s">
        <v>30</v>
      </c>
      <c r="P4" s="7" t="s">
        <v>62</v>
      </c>
      <c r="Q4" s="6" t="s">
        <v>57</v>
      </c>
      <c r="R4" s="10">
        <v>46310</v>
      </c>
      <c r="S4" s="7" t="s">
        <v>64</v>
      </c>
      <c r="T4" s="6" t="s">
        <v>28</v>
      </c>
      <c r="U4" s="10">
        <v>46186</v>
      </c>
    </row>
    <row r="5" spans="1:21" ht="96" customHeight="1" x14ac:dyDescent="0.35">
      <c r="A5" s="8" t="s">
        <v>33</v>
      </c>
      <c r="B5" s="8" t="s">
        <v>51</v>
      </c>
      <c r="C5" s="9" t="s">
        <v>66</v>
      </c>
      <c r="D5" s="8" t="s">
        <v>65</v>
      </c>
      <c r="E5" s="8">
        <v>4</v>
      </c>
      <c r="F5" s="8">
        <v>5</v>
      </c>
      <c r="G5" s="4">
        <f t="shared" si="0"/>
        <v>20</v>
      </c>
      <c r="H5" s="5" t="str">
        <f t="shared" si="1"/>
        <v>Extreme</v>
      </c>
      <c r="I5" s="9" t="s">
        <v>67</v>
      </c>
      <c r="J5" s="8">
        <f t="shared" si="2"/>
        <v>0</v>
      </c>
      <c r="K5" s="8">
        <v>4</v>
      </c>
      <c r="L5" s="8">
        <v>5</v>
      </c>
      <c r="M5" s="4">
        <f t="shared" si="3"/>
        <v>20</v>
      </c>
      <c r="N5" s="5" t="str">
        <f t="shared" si="4"/>
        <v>Extreme</v>
      </c>
      <c r="O5" s="8" t="s">
        <v>30</v>
      </c>
      <c r="P5" s="9" t="s">
        <v>68</v>
      </c>
      <c r="Q5" s="8" t="s">
        <v>65</v>
      </c>
      <c r="R5" s="11">
        <v>46295</v>
      </c>
      <c r="S5" s="9" t="s">
        <v>69</v>
      </c>
      <c r="T5" s="8" t="s">
        <v>31</v>
      </c>
      <c r="U5" s="11">
        <v>46176</v>
      </c>
    </row>
    <row r="6" spans="1:21" ht="92" customHeight="1" x14ac:dyDescent="0.35">
      <c r="A6" s="6" t="s">
        <v>34</v>
      </c>
      <c r="B6" s="6" t="s">
        <v>70</v>
      </c>
      <c r="C6" s="7" t="s">
        <v>72</v>
      </c>
      <c r="D6" s="6" t="s">
        <v>71</v>
      </c>
      <c r="E6" s="6">
        <v>4</v>
      </c>
      <c r="F6" s="6">
        <v>4</v>
      </c>
      <c r="G6" s="2">
        <f t="shared" si="0"/>
        <v>16</v>
      </c>
      <c r="H6" s="3" t="str">
        <f t="shared" si="1"/>
        <v>Extreme</v>
      </c>
      <c r="I6" s="7" t="s">
        <v>73</v>
      </c>
      <c r="J6" s="6">
        <f t="shared" si="2"/>
        <v>0</v>
      </c>
      <c r="K6" s="6">
        <v>4</v>
      </c>
      <c r="L6" s="6">
        <v>4</v>
      </c>
      <c r="M6" s="2">
        <f t="shared" si="3"/>
        <v>16</v>
      </c>
      <c r="N6" s="3" t="str">
        <f t="shared" si="4"/>
        <v>Extreme</v>
      </c>
      <c r="O6" s="6" t="s">
        <v>30</v>
      </c>
      <c r="P6" s="7" t="s">
        <v>74</v>
      </c>
      <c r="Q6" s="6" t="s">
        <v>71</v>
      </c>
      <c r="R6" s="10">
        <v>46326</v>
      </c>
      <c r="S6" s="7" t="s">
        <v>75</v>
      </c>
      <c r="T6" s="6" t="s">
        <v>28</v>
      </c>
      <c r="U6" s="10">
        <v>46187</v>
      </c>
    </row>
    <row r="7" spans="1:21" ht="93.5" customHeight="1" x14ac:dyDescent="0.35">
      <c r="A7" s="8" t="s">
        <v>35</v>
      </c>
      <c r="B7" s="8" t="s">
        <v>36</v>
      </c>
      <c r="C7" s="9" t="s">
        <v>76</v>
      </c>
      <c r="D7" s="8" t="s">
        <v>37</v>
      </c>
      <c r="E7" s="8">
        <v>3</v>
      </c>
      <c r="F7" s="8">
        <v>5</v>
      </c>
      <c r="G7" s="4">
        <f t="shared" si="0"/>
        <v>15</v>
      </c>
      <c r="H7" s="5" t="str">
        <f t="shared" si="1"/>
        <v>Extreme</v>
      </c>
      <c r="I7" s="9" t="s">
        <v>38</v>
      </c>
      <c r="J7" s="8">
        <f t="shared" si="2"/>
        <v>1.7</v>
      </c>
      <c r="K7" s="8">
        <v>2</v>
      </c>
      <c r="L7" s="8">
        <v>5</v>
      </c>
      <c r="M7" s="4">
        <f t="shared" si="3"/>
        <v>10</v>
      </c>
      <c r="N7" s="5" t="str">
        <f t="shared" si="4"/>
        <v>High</v>
      </c>
      <c r="O7" s="8" t="s">
        <v>30</v>
      </c>
      <c r="P7" s="9" t="s">
        <v>77</v>
      </c>
      <c r="Q7" s="8" t="s">
        <v>39</v>
      </c>
      <c r="R7" s="11">
        <v>46249</v>
      </c>
      <c r="S7" s="9" t="s">
        <v>40</v>
      </c>
      <c r="T7" s="8" t="s">
        <v>31</v>
      </c>
      <c r="U7" s="11">
        <v>46179</v>
      </c>
    </row>
    <row r="8" spans="1:21" ht="102" customHeight="1" x14ac:dyDescent="0.35">
      <c r="A8" s="6" t="s">
        <v>41</v>
      </c>
      <c r="B8" s="6" t="s">
        <v>78</v>
      </c>
      <c r="C8" s="7" t="s">
        <v>80</v>
      </c>
      <c r="D8" s="6" t="s">
        <v>79</v>
      </c>
      <c r="E8" s="6">
        <v>3</v>
      </c>
      <c r="F8" s="6">
        <v>4</v>
      </c>
      <c r="G8" s="2">
        <f t="shared" si="0"/>
        <v>12</v>
      </c>
      <c r="H8" s="3" t="str">
        <f t="shared" si="1"/>
        <v>High</v>
      </c>
      <c r="I8" s="7" t="s">
        <v>81</v>
      </c>
      <c r="J8" s="6">
        <f t="shared" si="2"/>
        <v>0</v>
      </c>
      <c r="K8" s="6">
        <v>3</v>
      </c>
      <c r="L8" s="6">
        <v>4</v>
      </c>
      <c r="M8" s="2">
        <f t="shared" si="3"/>
        <v>12</v>
      </c>
      <c r="N8" s="3" t="str">
        <f t="shared" si="4"/>
        <v>High</v>
      </c>
      <c r="O8" s="6" t="s">
        <v>30</v>
      </c>
      <c r="P8" s="7" t="s">
        <v>82</v>
      </c>
      <c r="Q8" s="6" t="s">
        <v>83</v>
      </c>
      <c r="R8" s="10">
        <v>46320</v>
      </c>
      <c r="S8" s="7" t="s">
        <v>84</v>
      </c>
      <c r="T8" s="6" t="s">
        <v>28</v>
      </c>
      <c r="U8" s="10">
        <v>46193</v>
      </c>
    </row>
    <row r="9" spans="1:21" ht="108.5" customHeight="1" x14ac:dyDescent="0.35">
      <c r="A9" s="8" t="s">
        <v>42</v>
      </c>
      <c r="B9" s="8" t="s">
        <v>85</v>
      </c>
      <c r="C9" s="9" t="s">
        <v>87</v>
      </c>
      <c r="D9" s="8" t="s">
        <v>86</v>
      </c>
      <c r="E9" s="8">
        <v>4</v>
      </c>
      <c r="F9" s="8">
        <v>5</v>
      </c>
      <c r="G9" s="4">
        <f t="shared" si="0"/>
        <v>20</v>
      </c>
      <c r="H9" s="5" t="str">
        <f t="shared" si="1"/>
        <v>Extreme</v>
      </c>
      <c r="I9" s="9" t="s">
        <v>88</v>
      </c>
      <c r="J9" s="8">
        <f t="shared" si="2"/>
        <v>0</v>
      </c>
      <c r="K9" s="8">
        <v>4</v>
      </c>
      <c r="L9" s="8">
        <v>5</v>
      </c>
      <c r="M9" s="4">
        <f t="shared" si="3"/>
        <v>20</v>
      </c>
      <c r="N9" s="5" t="str">
        <f t="shared" si="4"/>
        <v>Extreme</v>
      </c>
      <c r="O9" s="8" t="s">
        <v>30</v>
      </c>
      <c r="P9" s="9" t="s">
        <v>89</v>
      </c>
      <c r="Q9" s="8" t="s">
        <v>86</v>
      </c>
      <c r="R9" s="11">
        <v>46354</v>
      </c>
      <c r="S9" s="9" t="s">
        <v>90</v>
      </c>
      <c r="T9" s="8" t="s">
        <v>31</v>
      </c>
      <c r="U9" s="11">
        <v>46204</v>
      </c>
    </row>
    <row r="10" spans="1:21" ht="105.5" customHeight="1" x14ac:dyDescent="0.35">
      <c r="A10" s="6" t="s">
        <v>43</v>
      </c>
      <c r="B10" s="6" t="s">
        <v>44</v>
      </c>
      <c r="C10" s="7" t="s">
        <v>91</v>
      </c>
      <c r="D10" s="6" t="s">
        <v>45</v>
      </c>
      <c r="E10" s="6">
        <v>2</v>
      </c>
      <c r="F10" s="6">
        <v>5</v>
      </c>
      <c r="G10" s="2">
        <f t="shared" si="0"/>
        <v>10</v>
      </c>
      <c r="H10" s="3" t="str">
        <f t="shared" si="1"/>
        <v>High</v>
      </c>
      <c r="I10" s="7" t="s">
        <v>46</v>
      </c>
      <c r="J10" s="6">
        <f t="shared" si="2"/>
        <v>1</v>
      </c>
      <c r="K10" s="6">
        <v>2</v>
      </c>
      <c r="L10" s="6">
        <v>4</v>
      </c>
      <c r="M10" s="2">
        <f t="shared" si="3"/>
        <v>8</v>
      </c>
      <c r="N10" s="3" t="str">
        <f t="shared" si="4"/>
        <v>Medium</v>
      </c>
      <c r="O10" s="6" t="s">
        <v>30</v>
      </c>
      <c r="P10" s="7" t="s">
        <v>47</v>
      </c>
      <c r="Q10" s="6" t="s">
        <v>48</v>
      </c>
      <c r="R10" s="10">
        <v>46259</v>
      </c>
      <c r="S10" s="7" t="s">
        <v>49</v>
      </c>
      <c r="T10" s="6" t="s">
        <v>28</v>
      </c>
      <c r="U10" s="10">
        <v>46160</v>
      </c>
    </row>
    <row r="11" spans="1:21" ht="114" customHeight="1" x14ac:dyDescent="0.35">
      <c r="A11" s="8" t="s">
        <v>50</v>
      </c>
      <c r="B11" s="8" t="s">
        <v>92</v>
      </c>
      <c r="C11" s="9" t="s">
        <v>94</v>
      </c>
      <c r="D11" s="8" t="s">
        <v>93</v>
      </c>
      <c r="E11" s="8">
        <v>4</v>
      </c>
      <c r="F11" s="8">
        <v>5</v>
      </c>
      <c r="G11" s="4">
        <f t="shared" si="0"/>
        <v>20</v>
      </c>
      <c r="H11" s="5" t="str">
        <f t="shared" si="1"/>
        <v>Extreme</v>
      </c>
      <c r="I11" s="9" t="s">
        <v>95</v>
      </c>
      <c r="J11" s="8">
        <f t="shared" si="2"/>
        <v>0</v>
      </c>
      <c r="K11" s="8">
        <v>4</v>
      </c>
      <c r="L11" s="8">
        <v>5</v>
      </c>
      <c r="M11" s="4">
        <f t="shared" si="3"/>
        <v>20</v>
      </c>
      <c r="N11" s="5" t="str">
        <f t="shared" si="4"/>
        <v>Extreme</v>
      </c>
      <c r="O11" s="8" t="s">
        <v>30</v>
      </c>
      <c r="P11" s="9" t="s">
        <v>96</v>
      </c>
      <c r="Q11" s="8" t="s">
        <v>93</v>
      </c>
      <c r="R11" s="11">
        <v>46223</v>
      </c>
      <c r="S11" s="9" t="s">
        <v>97</v>
      </c>
      <c r="T11" s="8" t="s">
        <v>28</v>
      </c>
      <c r="U11" s="11">
        <v>46147</v>
      </c>
    </row>
  </sheetData>
  <conditionalFormatting sqref="G2:G11">
    <cfRule type="colorScale" priority="9">
      <colorScale>
        <cfvo type="num" val="1"/>
        <cfvo type="num" val="10"/>
        <cfvo type="num" val="25"/>
        <color rgb="FF27AE60"/>
        <color rgb="FFF39C12"/>
        <color rgb="FFC0392B"/>
      </colorScale>
    </cfRule>
  </conditionalFormatting>
  <conditionalFormatting sqref="H2:H11">
    <cfRule type="cellIs" dxfId="7" priority="1" operator="equal">
      <formula>"Extreme"</formula>
    </cfRule>
    <cfRule type="cellIs" dxfId="6" priority="2" operator="equal">
      <formula>"High"</formula>
    </cfRule>
    <cfRule type="cellIs" dxfId="5" priority="3" operator="equal">
      <formula>"Medium"</formula>
    </cfRule>
    <cfRule type="cellIs" dxfId="4" priority="4" operator="equal">
      <formula>"Low"</formula>
    </cfRule>
  </conditionalFormatting>
  <conditionalFormatting sqref="M2:M11">
    <cfRule type="colorScale" priority="10">
      <colorScale>
        <cfvo type="num" val="1"/>
        <cfvo type="num" val="10"/>
        <cfvo type="num" val="25"/>
        <color rgb="FF27AE60"/>
        <color rgb="FFF39C12"/>
        <color rgb="FFC0392B"/>
      </colorScale>
    </cfRule>
  </conditionalFormatting>
  <conditionalFormatting sqref="N2:N11">
    <cfRule type="cellIs" dxfId="3" priority="5" operator="equal">
      <formula>"Extreme"</formula>
    </cfRule>
    <cfRule type="cellIs" dxfId="2" priority="6" operator="equal">
      <formula>"High"</formula>
    </cfRule>
    <cfRule type="cellIs" dxfId="1" priority="7" operator="equal">
      <formula>"Medium"</formula>
    </cfRule>
    <cfRule type="cellIs" dxfId="0" priority="8" operator="equal">
      <formula>"Low"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 C.</dc:creator>
  <cp:lastModifiedBy>M. C.</cp:lastModifiedBy>
  <dcterms:created xsi:type="dcterms:W3CDTF">2026-07-13T00:34:08Z</dcterms:created>
  <dcterms:modified xsi:type="dcterms:W3CDTF">2026-10-13T20:12:19Z</dcterms:modified>
</cp:coreProperties>
</file>